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logaritme-my.sharepoint.com/personal/smadrid_logaritme_net/Documents/EXP LOGA/SERVEIS/EXP 2026/LSL-2026-19 SERV. INSPEC APQ/01_PCAP/Annexos/"/>
    </mc:Choice>
  </mc:AlternateContent>
  <xr:revisionPtr revIDLastSave="55" documentId="13_ncr:1_{3552D25D-F546-4726-9A62-412C8F83D5D9}" xr6:coauthVersionLast="45" xr6:coauthVersionMax="47" xr10:uidLastSave="{387AB04B-2C0E-47B7-A977-1039B60E3873}"/>
  <bookViews>
    <workbookView xWindow="-108" yWindow="-108" windowWidth="23256" windowHeight="13896" xr2:uid="{C9102375-6A25-4C49-928D-193134F798F3}"/>
  </bookViews>
  <sheets>
    <sheet name="ressup. Licit. i model ofertas" sheetId="5" r:id="rId1"/>
    <sheet name="escandall de costos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ARRAYTEXT_WF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5" l="1"/>
  <c r="E12" i="4"/>
  <c r="E9" i="4" s="1"/>
  <c r="F9" i="4" s="1"/>
  <c r="G9" i="4" s="1"/>
  <c r="F9" i="5"/>
  <c r="F10" i="5" s="1"/>
  <c r="F11" i="5" s="1"/>
  <c r="F12" i="5" s="1"/>
  <c r="F13" i="5" s="1"/>
  <c r="C28" i="4"/>
  <c r="C12" i="4"/>
  <c r="E7" i="4" l="1"/>
  <c r="F7" i="4" s="1"/>
  <c r="G7" i="4" s="1"/>
  <c r="E22" i="4"/>
  <c r="F22" i="4" s="1"/>
  <c r="G22" i="4" s="1"/>
  <c r="E27" i="4"/>
  <c r="F27" i="4" s="1"/>
  <c r="G27" i="4" s="1"/>
  <c r="E26" i="4"/>
  <c r="F26" i="4" s="1"/>
  <c r="G26" i="4" s="1"/>
  <c r="E24" i="4"/>
  <c r="F24" i="4" s="1"/>
  <c r="G24" i="4" s="1"/>
  <c r="E25" i="4"/>
  <c r="F25" i="4" s="1"/>
  <c r="G25" i="4" s="1"/>
  <c r="E23" i="4"/>
  <c r="F23" i="4" s="1"/>
  <c r="G23" i="4" s="1"/>
  <c r="E6" i="4"/>
  <c r="F6" i="4" s="1"/>
  <c r="G6" i="4" s="1"/>
  <c r="F12" i="4"/>
  <c r="G12" i="4" s="1"/>
  <c r="E8" i="4"/>
  <c r="F8" i="4" s="1"/>
  <c r="G8" i="4" s="1"/>
  <c r="E11" i="4"/>
  <c r="F11" i="4" s="1"/>
  <c r="G11" i="4" s="1"/>
  <c r="E10" i="4"/>
  <c r="F10" i="4" s="1"/>
  <c r="G10" i="4" s="1"/>
</calcChain>
</file>

<file path=xl/sharedStrings.xml><?xml version="1.0" encoding="utf-8"?>
<sst xmlns="http://schemas.openxmlformats.org/spreadsheetml/2006/main" count="62" uniqueCount="32">
  <si>
    <t>ANNEX 15. Model d'oferta econòmica</t>
  </si>
  <si>
    <t>Pressupost de Licitació</t>
  </si>
  <si>
    <t>increment anual</t>
  </si>
  <si>
    <t>import                        abans iva</t>
  </si>
  <si>
    <t>CONTRACTE</t>
  </si>
  <si>
    <t>Servei inspecció interna APQ</t>
  </si>
  <si>
    <t>any 2026</t>
  </si>
  <si>
    <t>any 2027</t>
  </si>
  <si>
    <t>any 2028</t>
  </si>
  <si>
    <t>any 2029</t>
  </si>
  <si>
    <t>PRÒRROGA</t>
  </si>
  <si>
    <t>any 2030</t>
  </si>
  <si>
    <t>IMPORT TOTAL</t>
  </si>
  <si>
    <t>Model de presentació d'ofertes</t>
  </si>
  <si>
    <t xml:space="preserve">LICITADOR :  </t>
  </si>
  <si>
    <t>Import total de l'oferta inclosa la pròrroga</t>
  </si>
  <si>
    <r>
      <t xml:space="preserve">escandall de costos  de la licitació   </t>
    </r>
    <r>
      <rPr>
        <b/>
        <u/>
        <sz val="18"/>
        <color theme="1"/>
        <rFont val="Aptos Narrow"/>
        <family val="2"/>
        <scheme val="minor"/>
      </rPr>
      <t>(en base al pressupost base anual 2026)</t>
    </r>
  </si>
  <si>
    <t>servei inspecció interna anual del magatzem APQ</t>
  </si>
  <si>
    <t>CONCEPTE</t>
  </si>
  <si>
    <t>PES</t>
  </si>
  <si>
    <t>import anual                             abans iva</t>
  </si>
  <si>
    <t>IVA</t>
  </si>
  <si>
    <t>import anual                    amb IVA</t>
  </si>
  <si>
    <t>Personal – Cost empresa</t>
  </si>
  <si>
    <t>Assegurances</t>
  </si>
  <si>
    <t>Equips i materials</t>
  </si>
  <si>
    <t>Altres despeses</t>
  </si>
  <si>
    <t>Despeses d’infraestructura aplicada</t>
  </si>
  <si>
    <t>Benefici industrial</t>
  </si>
  <si>
    <t>Pressupost Base any 2026</t>
  </si>
  <si>
    <t>model presentació escandall de costos de la proposta</t>
  </si>
  <si>
    <t>Pressupost Proposta Licitador per l'any 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</si>
</sst>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\ &quot;€&quot;"/>
    <numFmt numFmtId="165" formatCode="0.0%"/>
  </numFmts>
  <fonts count="8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8"/>
      <color theme="1"/>
      <name val="Aptos Narrow"/>
      <family val="2"/>
      <scheme val="minor"/>
    </font>
    <font>
      <b/>
      <u/>
      <sz val="20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u/>
      <sz val="22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20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0" fillId="4" borderId="0" xfId="0" applyFill="1"/>
    <xf numFmtId="0" fontId="3" fillId="4" borderId="0" xfId="0" applyFont="1" applyFill="1"/>
    <xf numFmtId="0" fontId="0" fillId="5" borderId="4" xfId="0" applyFill="1" applyBorder="1"/>
    <xf numFmtId="0" fontId="1" fillId="4" borderId="0" xfId="0" applyFont="1" applyFill="1" applyAlignment="1">
      <alignment horizontal="right" vertical="center"/>
    </xf>
    <xf numFmtId="0" fontId="1" fillId="4" borderId="0" xfId="0" applyFont="1" applyFill="1"/>
    <xf numFmtId="0" fontId="4" fillId="4" borderId="0" xfId="0" applyFont="1" applyFill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center" wrapText="1"/>
    </xf>
    <xf numFmtId="0" fontId="0" fillId="4" borderId="0" xfId="0" applyFill="1" applyAlignment="1">
      <alignment vertical="center"/>
    </xf>
    <xf numFmtId="0" fontId="4" fillId="3" borderId="1" xfId="0" applyFont="1" applyFill="1" applyBorder="1" applyAlignment="1">
      <alignment vertical="center"/>
    </xf>
    <xf numFmtId="165" fontId="0" fillId="4" borderId="1" xfId="0" applyNumberFormat="1" applyFill="1" applyBorder="1" applyAlignment="1">
      <alignment vertical="center"/>
    </xf>
    <xf numFmtId="8" fontId="0" fillId="4" borderId="1" xfId="0" applyNumberFormat="1" applyFill="1" applyBorder="1" applyAlignment="1">
      <alignment vertical="center"/>
    </xf>
    <xf numFmtId="165" fontId="0" fillId="4" borderId="0" xfId="0" applyNumberFormat="1" applyFill="1" applyAlignment="1">
      <alignment vertical="center"/>
    </xf>
    <xf numFmtId="8" fontId="1" fillId="2" borderId="1" xfId="0" applyNumberFormat="1" applyFont="1" applyFill="1" applyBorder="1" applyAlignment="1">
      <alignment vertical="center"/>
    </xf>
    <xf numFmtId="8" fontId="1" fillId="4" borderId="1" xfId="0" applyNumberFormat="1" applyFont="1" applyFill="1" applyBorder="1" applyAlignment="1">
      <alignment vertical="center"/>
    </xf>
    <xf numFmtId="8" fontId="0" fillId="5" borderId="1" xfId="0" applyNumberFormat="1" applyFill="1" applyBorder="1" applyAlignment="1">
      <alignment vertical="center"/>
    </xf>
    <xf numFmtId="0" fontId="5" fillId="4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vertical="center" indent="10"/>
    </xf>
    <xf numFmtId="0" fontId="0" fillId="5" borderId="1" xfId="0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10" fontId="0" fillId="5" borderId="1" xfId="0" applyNumberFormat="1" applyFill="1" applyBorder="1" applyAlignment="1">
      <alignment horizontal="center" vertical="center"/>
    </xf>
    <xf numFmtId="164" fontId="0" fillId="5" borderId="2" xfId="0" applyNumberFormat="1" applyFill="1" applyBorder="1" applyAlignment="1">
      <alignment horizontal="center" vertical="center"/>
    </xf>
    <xf numFmtId="164" fontId="1" fillId="5" borderId="5" xfId="0" applyNumberFormat="1" applyFont="1" applyFill="1" applyBorder="1" applyAlignment="1">
      <alignment horizontal="center" vertical="center"/>
    </xf>
    <xf numFmtId="165" fontId="0" fillId="5" borderId="1" xfId="0" applyNumberFormat="1" applyFill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1" fillId="0" borderId="8" xfId="0" applyFont="1" applyBorder="1" applyAlignment="1">
      <alignment horizontal="center" wrapText="1"/>
    </xf>
    <xf numFmtId="0" fontId="1" fillId="6" borderId="6" xfId="0" applyFont="1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164" fontId="0" fillId="0" borderId="6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0" fontId="0" fillId="0" borderId="8" xfId="0" applyNumberFormat="1" applyBorder="1" applyAlignment="1">
      <alignment horizontal="center" vertical="center"/>
    </xf>
    <xf numFmtId="10" fontId="0" fillId="6" borderId="8" xfId="0" applyNumberFormat="1" applyFill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0" fillId="6" borderId="10" xfId="0" applyNumberFormat="1" applyFill="1" applyBorder="1" applyAlignment="1">
      <alignment horizontal="center" vertical="center"/>
    </xf>
    <xf numFmtId="0" fontId="7" fillId="0" borderId="0" xfId="0" applyFont="1"/>
    <xf numFmtId="0" fontId="3" fillId="0" borderId="0" xfId="0" applyFont="1"/>
    <xf numFmtId="0" fontId="1" fillId="3" borderId="6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99F54-1DBB-4EBF-8CDD-0ED8C9C9447E}">
  <sheetPr>
    <pageSetUpPr fitToPage="1"/>
  </sheetPr>
  <dimension ref="B2:F26"/>
  <sheetViews>
    <sheetView tabSelected="1" workbookViewId="0">
      <selection activeCell="E20" sqref="E20"/>
    </sheetView>
  </sheetViews>
  <sheetFormatPr baseColWidth="10" defaultColWidth="11.3984375" defaultRowHeight="13.8"/>
  <cols>
    <col min="1" max="1" width="5.296875" customWidth="1"/>
    <col min="2" max="2" width="16.09765625" customWidth="1"/>
    <col min="3" max="3" width="26.69921875" customWidth="1"/>
    <col min="4" max="4" width="20.8984375" style="20" customWidth="1"/>
    <col min="5" max="5" width="11.59765625" customWidth="1"/>
    <col min="6" max="6" width="17.69921875" customWidth="1"/>
  </cols>
  <sheetData>
    <row r="2" spans="2:6" ht="24.6">
      <c r="B2" s="44" t="s">
        <v>0</v>
      </c>
    </row>
    <row r="4" spans="2:6" ht="24.6">
      <c r="B4" s="45" t="s">
        <v>1</v>
      </c>
    </row>
    <row r="7" spans="2:6" ht="27.6">
      <c r="C7" s="48"/>
      <c r="D7" s="49"/>
      <c r="E7" s="33" t="s">
        <v>2</v>
      </c>
      <c r="F7" s="37" t="s">
        <v>3</v>
      </c>
    </row>
    <row r="8" spans="2:6" ht="22.2" customHeight="1">
      <c r="B8" s="50" t="s">
        <v>4</v>
      </c>
      <c r="C8" s="32" t="s">
        <v>5</v>
      </c>
      <c r="D8" s="21" t="s">
        <v>6</v>
      </c>
      <c r="E8" s="39"/>
      <c r="F8" s="38">
        <v>1700</v>
      </c>
    </row>
    <row r="9" spans="2:6" ht="22.2" customHeight="1">
      <c r="B9" s="50"/>
      <c r="C9" s="32" t="s">
        <v>5</v>
      </c>
      <c r="D9" s="21" t="s">
        <v>7</v>
      </c>
      <c r="E9" s="40">
        <v>0.02</v>
      </c>
      <c r="F9" s="38">
        <f>+F8+F8*E9</f>
        <v>1734</v>
      </c>
    </row>
    <row r="10" spans="2:6" ht="22.2" customHeight="1">
      <c r="B10" s="50"/>
      <c r="C10" s="32" t="s">
        <v>5</v>
      </c>
      <c r="D10" s="21" t="s">
        <v>8</v>
      </c>
      <c r="E10" s="40">
        <v>0.02</v>
      </c>
      <c r="F10" s="38">
        <f t="shared" ref="F10:F12" si="0">+F9+F9*E10</f>
        <v>1768.68</v>
      </c>
    </row>
    <row r="11" spans="2:6" ht="22.2" customHeight="1">
      <c r="B11" s="50"/>
      <c r="C11" s="32" t="s">
        <v>5</v>
      </c>
      <c r="D11" s="21" t="s">
        <v>9</v>
      </c>
      <c r="E11" s="40">
        <v>2.5000000000000001E-2</v>
      </c>
      <c r="F11" s="38">
        <f t="shared" si="0"/>
        <v>1812.8970000000002</v>
      </c>
    </row>
    <row r="12" spans="2:6" ht="22.2" customHeight="1">
      <c r="B12" s="34" t="s">
        <v>10</v>
      </c>
      <c r="C12" s="35" t="s">
        <v>5</v>
      </c>
      <c r="D12" s="36" t="s">
        <v>11</v>
      </c>
      <c r="E12" s="41">
        <v>2.5000000000000001E-2</v>
      </c>
      <c r="F12" s="43">
        <f t="shared" si="0"/>
        <v>1858.2194250000002</v>
      </c>
    </row>
    <row r="13" spans="2:6" ht="22.2" customHeight="1">
      <c r="C13" s="23" t="s">
        <v>12</v>
      </c>
      <c r="D13" s="22"/>
      <c r="E13" s="22"/>
      <c r="F13" s="42">
        <f>SUM(F8:F12)</f>
        <v>8873.7964250000005</v>
      </c>
    </row>
    <row r="16" spans="2:6" ht="24.6">
      <c r="B16" s="3" t="s">
        <v>13</v>
      </c>
    </row>
    <row r="18" spans="2:6" ht="25.2" customHeight="1">
      <c r="C18" s="5" t="s">
        <v>14</v>
      </c>
      <c r="D18" s="4"/>
      <c r="E18" s="4"/>
      <c r="F18" s="4"/>
    </row>
    <row r="20" spans="2:6" ht="27.6">
      <c r="C20" s="48"/>
      <c r="D20" s="49"/>
      <c r="E20" s="24" t="s">
        <v>2</v>
      </c>
      <c r="F20" s="24" t="s">
        <v>3</v>
      </c>
    </row>
    <row r="21" spans="2:6" ht="22.2" customHeight="1">
      <c r="B21" s="50" t="s">
        <v>4</v>
      </c>
      <c r="C21" s="21" t="s">
        <v>5</v>
      </c>
      <c r="D21" s="21" t="s">
        <v>6</v>
      </c>
      <c r="E21" s="26"/>
      <c r="F21" s="27"/>
    </row>
    <row r="22" spans="2:6" ht="22.2" customHeight="1">
      <c r="B22" s="50"/>
      <c r="C22" s="21" t="s">
        <v>5</v>
      </c>
      <c r="D22" s="21" t="s">
        <v>7</v>
      </c>
      <c r="E22" s="28"/>
      <c r="F22" s="27"/>
    </row>
    <row r="23" spans="2:6" ht="22.2" customHeight="1">
      <c r="B23" s="50"/>
      <c r="C23" s="21" t="s">
        <v>5</v>
      </c>
      <c r="D23" s="21" t="s">
        <v>8</v>
      </c>
      <c r="E23" s="28"/>
      <c r="F23" s="27"/>
    </row>
    <row r="24" spans="2:6" ht="22.2" customHeight="1">
      <c r="B24" s="50"/>
      <c r="C24" s="21" t="s">
        <v>5</v>
      </c>
      <c r="D24" s="21" t="s">
        <v>9</v>
      </c>
      <c r="E24" s="28"/>
      <c r="F24" s="27"/>
    </row>
    <row r="25" spans="2:6" ht="22.2" customHeight="1">
      <c r="B25" s="46" t="s">
        <v>10</v>
      </c>
      <c r="C25" s="47" t="s">
        <v>5</v>
      </c>
      <c r="D25" s="47" t="s">
        <v>11</v>
      </c>
      <c r="E25" s="28"/>
      <c r="F25" s="29"/>
    </row>
    <row r="26" spans="2:6" ht="22.2" customHeight="1">
      <c r="C26" s="25" t="s">
        <v>15</v>
      </c>
      <c r="D26" s="22"/>
      <c r="E26" s="22"/>
      <c r="F26" s="30">
        <f>(F21+F22+F23+F24+F25)</f>
        <v>0</v>
      </c>
    </row>
  </sheetData>
  <mergeCells count="4">
    <mergeCell ref="C7:D7"/>
    <mergeCell ref="C20:D20"/>
    <mergeCell ref="B8:B11"/>
    <mergeCell ref="B21:B24"/>
  </mergeCells>
  <phoneticPr fontId="6" type="noConversion"/>
  <pageMargins left="0.25" right="0.25" top="0.75" bottom="0.75" header="0.3" footer="0.3"/>
  <pageSetup paperSize="9" scale="9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1370C-C8B1-45D5-B168-7E91CF3496B7}">
  <sheetPr codeName="Hoja2">
    <pageSetUpPr fitToPage="1"/>
  </sheetPr>
  <dimension ref="A1:H31"/>
  <sheetViews>
    <sheetView zoomScaleNormal="100" workbookViewId="0">
      <selection activeCell="B13" sqref="B13"/>
    </sheetView>
  </sheetViews>
  <sheetFormatPr baseColWidth="10" defaultColWidth="8.8984375" defaultRowHeight="13.8"/>
  <cols>
    <col min="1" max="1" width="6.296875" customWidth="1"/>
    <col min="2" max="2" width="71.3984375" bestFit="1" customWidth="1"/>
    <col min="3" max="3" width="7.09765625" bestFit="1" customWidth="1"/>
    <col min="4" max="4" width="4.296875" customWidth="1"/>
    <col min="5" max="5" width="13.3984375" customWidth="1"/>
    <col min="6" max="6" width="11.296875" customWidth="1"/>
    <col min="7" max="7" width="13.8984375" customWidth="1"/>
    <col min="8" max="8" width="5" customWidth="1"/>
  </cols>
  <sheetData>
    <row r="1" spans="1:8">
      <c r="A1" s="2"/>
      <c r="B1" s="2"/>
      <c r="C1" s="2"/>
      <c r="D1" s="2"/>
      <c r="E1" s="2"/>
      <c r="F1" s="2"/>
      <c r="G1" s="2"/>
      <c r="H1" s="2"/>
    </row>
    <row r="2" spans="1:8" ht="28.2">
      <c r="A2" s="2"/>
      <c r="B2" s="19" t="s">
        <v>16</v>
      </c>
      <c r="C2" s="2"/>
      <c r="D2" s="2"/>
      <c r="E2" s="2"/>
      <c r="F2" s="2"/>
      <c r="G2" s="2"/>
      <c r="H2" s="2"/>
    </row>
    <row r="3" spans="1:8">
      <c r="A3" s="2"/>
      <c r="C3" s="2"/>
      <c r="D3" s="6"/>
      <c r="E3" s="6"/>
      <c r="F3" s="6"/>
      <c r="G3" s="6"/>
      <c r="H3" s="6"/>
    </row>
    <row r="4" spans="1:8" ht="15.6">
      <c r="A4" s="2"/>
      <c r="B4" s="7" t="s">
        <v>17</v>
      </c>
      <c r="C4" s="2"/>
      <c r="E4" s="2"/>
      <c r="F4" s="2"/>
      <c r="G4" s="2"/>
      <c r="H4" s="2"/>
    </row>
    <row r="5" spans="1:8" ht="27.6">
      <c r="A5" s="2"/>
      <c r="B5" s="8" t="s">
        <v>18</v>
      </c>
      <c r="C5" s="8" t="s">
        <v>19</v>
      </c>
      <c r="D5" s="2"/>
      <c r="E5" s="9" t="s">
        <v>20</v>
      </c>
      <c r="F5" s="8" t="s">
        <v>21</v>
      </c>
      <c r="G5" s="10" t="s">
        <v>22</v>
      </c>
      <c r="H5" s="2"/>
    </row>
    <row r="6" spans="1:8" s="1" customFormat="1" ht="15.6">
      <c r="A6" s="11"/>
      <c r="B6" s="12" t="s">
        <v>23</v>
      </c>
      <c r="C6" s="13">
        <v>0.7</v>
      </c>
      <c r="D6" s="11"/>
      <c r="E6" s="14">
        <f>+C6*E$12</f>
        <v>1190</v>
      </c>
      <c r="F6" s="14">
        <f>+E6*21%</f>
        <v>249.89999999999998</v>
      </c>
      <c r="G6" s="14">
        <f>+F6+E6</f>
        <v>1439.9</v>
      </c>
      <c r="H6" s="11"/>
    </row>
    <row r="7" spans="1:8" s="1" customFormat="1" ht="15.6">
      <c r="A7" s="11"/>
      <c r="B7" s="12" t="s">
        <v>24</v>
      </c>
      <c r="C7" s="13">
        <v>0.02</v>
      </c>
      <c r="D7" s="11"/>
      <c r="E7" s="14">
        <f>+C7*E$12</f>
        <v>34</v>
      </c>
      <c r="F7" s="14">
        <f t="shared" ref="F7:F11" si="0">+E7*21%</f>
        <v>7.14</v>
      </c>
      <c r="G7" s="14">
        <f t="shared" ref="G7:G12" si="1">+F7+E7</f>
        <v>41.14</v>
      </c>
      <c r="H7" s="11"/>
    </row>
    <row r="8" spans="1:8" s="1" customFormat="1" ht="15.6">
      <c r="A8" s="11"/>
      <c r="B8" s="12" t="s">
        <v>25</v>
      </c>
      <c r="C8" s="13">
        <v>0.05</v>
      </c>
      <c r="D8" s="11"/>
      <c r="E8" s="14">
        <f>+C8*E$12</f>
        <v>85</v>
      </c>
      <c r="F8" s="14">
        <f t="shared" si="0"/>
        <v>17.849999999999998</v>
      </c>
      <c r="G8" s="14">
        <f t="shared" si="1"/>
        <v>102.85</v>
      </c>
      <c r="H8" s="11"/>
    </row>
    <row r="9" spans="1:8" s="1" customFormat="1" ht="15.6">
      <c r="A9" s="11"/>
      <c r="B9" s="12" t="s">
        <v>26</v>
      </c>
      <c r="C9" s="13">
        <v>1.4999999999999999E-2</v>
      </c>
      <c r="D9" s="11"/>
      <c r="E9" s="14">
        <f t="shared" ref="E9" si="2">+C9*E$12</f>
        <v>25.5</v>
      </c>
      <c r="F9" s="14">
        <f t="shared" si="0"/>
        <v>5.3549999999999995</v>
      </c>
      <c r="G9" s="14">
        <f t="shared" si="1"/>
        <v>30.855</v>
      </c>
      <c r="H9" s="11"/>
    </row>
    <row r="10" spans="1:8" s="1" customFormat="1" ht="15.6">
      <c r="A10" s="11"/>
      <c r="B10" s="12" t="s">
        <v>27</v>
      </c>
      <c r="C10" s="13">
        <v>2.5000000000000001E-2</v>
      </c>
      <c r="D10" s="11"/>
      <c r="E10" s="14">
        <f>+C10*E$12</f>
        <v>42.5</v>
      </c>
      <c r="F10" s="14">
        <f t="shared" si="0"/>
        <v>8.9249999999999989</v>
      </c>
      <c r="G10" s="14">
        <f t="shared" si="1"/>
        <v>51.424999999999997</v>
      </c>
      <c r="H10" s="11"/>
    </row>
    <row r="11" spans="1:8" s="1" customFormat="1" ht="15.6">
      <c r="A11" s="11"/>
      <c r="B11" s="12" t="s">
        <v>28</v>
      </c>
      <c r="C11" s="13">
        <v>0.19</v>
      </c>
      <c r="D11" s="11"/>
      <c r="E11" s="14">
        <f>+C11*E$12</f>
        <v>323</v>
      </c>
      <c r="F11" s="14">
        <f t="shared" si="0"/>
        <v>67.83</v>
      </c>
      <c r="G11" s="14">
        <f t="shared" si="1"/>
        <v>390.83</v>
      </c>
      <c r="H11" s="11"/>
    </row>
    <row r="12" spans="1:8" s="1" customFormat="1" ht="24.75" customHeight="1">
      <c r="A12" s="11"/>
      <c r="B12" s="5" t="s">
        <v>29</v>
      </c>
      <c r="C12" s="15">
        <f>SUM(C6:C11)</f>
        <v>1</v>
      </c>
      <c r="D12" s="11"/>
      <c r="E12" s="16">
        <f>+'ressup. Licit. i model ofertas'!F8</f>
        <v>1700</v>
      </c>
      <c r="F12" s="17">
        <f>+E12*21%</f>
        <v>357</v>
      </c>
      <c r="G12" s="17">
        <f t="shared" si="1"/>
        <v>2057</v>
      </c>
      <c r="H12" s="11"/>
    </row>
    <row r="13" spans="1:8">
      <c r="A13" s="2"/>
      <c r="B13" s="2"/>
      <c r="C13" s="2"/>
      <c r="D13" s="2"/>
      <c r="E13" s="2"/>
      <c r="F13" s="2"/>
      <c r="G13" s="2"/>
      <c r="H13" s="2"/>
    </row>
    <row r="14" spans="1:8">
      <c r="A14" s="2"/>
      <c r="B14" s="2"/>
      <c r="C14" s="2"/>
      <c r="D14" s="2"/>
      <c r="E14" s="2"/>
      <c r="F14" s="2"/>
      <c r="G14" s="2"/>
      <c r="H14" s="2"/>
    </row>
    <row r="15" spans="1:8">
      <c r="A15" s="2"/>
      <c r="B15" s="2"/>
      <c r="C15" s="2"/>
      <c r="D15" s="2"/>
      <c r="E15" s="2"/>
      <c r="F15" s="2"/>
      <c r="G15" s="2"/>
      <c r="H15" s="2"/>
    </row>
    <row r="16" spans="1:8">
      <c r="A16" s="2"/>
      <c r="B16" s="2"/>
      <c r="C16" s="2"/>
      <c r="D16" s="2"/>
      <c r="E16" s="2"/>
      <c r="F16" s="2"/>
      <c r="G16" s="2"/>
      <c r="H16" s="2"/>
    </row>
    <row r="17" spans="1:8" ht="28.2">
      <c r="A17" s="2"/>
      <c r="B17" s="19" t="s">
        <v>30</v>
      </c>
      <c r="C17" s="2"/>
      <c r="D17" s="2"/>
      <c r="E17" s="2"/>
      <c r="F17" s="2"/>
      <c r="G17" s="2"/>
      <c r="H17" s="2"/>
    </row>
    <row r="18" spans="1:8">
      <c r="A18" s="2"/>
      <c r="B18" s="2"/>
      <c r="C18" s="2"/>
      <c r="D18" s="2"/>
      <c r="E18" s="2"/>
      <c r="F18" s="2"/>
      <c r="G18" s="2"/>
      <c r="H18" s="2"/>
    </row>
    <row r="19" spans="1:8" ht="27.75" customHeight="1">
      <c r="B19" s="5" t="s">
        <v>14</v>
      </c>
      <c r="C19" s="4"/>
      <c r="D19" s="4"/>
      <c r="E19" s="4"/>
      <c r="F19" s="4"/>
      <c r="G19" s="4"/>
      <c r="H19" s="2"/>
    </row>
    <row r="20" spans="1:8">
      <c r="A20" s="2"/>
      <c r="B20" s="2"/>
      <c r="C20" s="2"/>
      <c r="D20" s="2"/>
      <c r="E20" s="2"/>
      <c r="F20" s="2"/>
      <c r="G20" s="2"/>
      <c r="H20" s="2"/>
    </row>
    <row r="21" spans="1:8" ht="27.6">
      <c r="A21" s="2"/>
      <c r="B21" s="8" t="s">
        <v>18</v>
      </c>
      <c r="C21" s="8" t="s">
        <v>19</v>
      </c>
      <c r="D21" s="2"/>
      <c r="E21" s="9" t="s">
        <v>20</v>
      </c>
      <c r="F21" s="8" t="s">
        <v>21</v>
      </c>
      <c r="G21" s="10" t="s">
        <v>22</v>
      </c>
      <c r="H21" s="2"/>
    </row>
    <row r="22" spans="1:8" s="1" customFormat="1" ht="15.6">
      <c r="A22" s="11"/>
      <c r="B22" s="12" t="s">
        <v>23</v>
      </c>
      <c r="C22" s="31"/>
      <c r="D22" s="11"/>
      <c r="E22" s="18">
        <f t="shared" ref="E22:E27" si="3">+C22*E$12</f>
        <v>0</v>
      </c>
      <c r="F22" s="18">
        <f>+E22*21%</f>
        <v>0</v>
      </c>
      <c r="G22" s="18">
        <f>+F22+E22</f>
        <v>0</v>
      </c>
      <c r="H22" s="11"/>
    </row>
    <row r="23" spans="1:8" s="1" customFormat="1" ht="15.6">
      <c r="A23" s="11"/>
      <c r="B23" s="12" t="s">
        <v>24</v>
      </c>
      <c r="C23" s="31"/>
      <c r="D23" s="11"/>
      <c r="E23" s="18">
        <f t="shared" si="3"/>
        <v>0</v>
      </c>
      <c r="F23" s="18">
        <f t="shared" ref="F23:F27" si="4">+E23*21%</f>
        <v>0</v>
      </c>
      <c r="G23" s="18">
        <f t="shared" ref="G23:G27" si="5">+F23+E23</f>
        <v>0</v>
      </c>
      <c r="H23" s="11"/>
    </row>
    <row r="24" spans="1:8" s="1" customFormat="1" ht="15.6">
      <c r="A24" s="11"/>
      <c r="B24" s="12" t="s">
        <v>25</v>
      </c>
      <c r="C24" s="31"/>
      <c r="D24" s="11"/>
      <c r="E24" s="18">
        <f t="shared" si="3"/>
        <v>0</v>
      </c>
      <c r="F24" s="18">
        <f t="shared" si="4"/>
        <v>0</v>
      </c>
      <c r="G24" s="18">
        <f t="shared" si="5"/>
        <v>0</v>
      </c>
      <c r="H24" s="11"/>
    </row>
    <row r="25" spans="1:8" s="1" customFormat="1" ht="15.6">
      <c r="A25" s="11"/>
      <c r="B25" s="12" t="s">
        <v>26</v>
      </c>
      <c r="C25" s="31"/>
      <c r="D25" s="11"/>
      <c r="E25" s="18">
        <f t="shared" si="3"/>
        <v>0</v>
      </c>
      <c r="F25" s="18">
        <f t="shared" si="4"/>
        <v>0</v>
      </c>
      <c r="G25" s="18">
        <f t="shared" si="5"/>
        <v>0</v>
      </c>
      <c r="H25" s="11"/>
    </row>
    <row r="26" spans="1:8" s="1" customFormat="1" ht="15.6">
      <c r="A26" s="11"/>
      <c r="B26" s="12" t="s">
        <v>27</v>
      </c>
      <c r="C26" s="31"/>
      <c r="D26" s="11"/>
      <c r="E26" s="18">
        <f t="shared" si="3"/>
        <v>0</v>
      </c>
      <c r="F26" s="18">
        <f t="shared" si="4"/>
        <v>0</v>
      </c>
      <c r="G26" s="18">
        <f t="shared" si="5"/>
        <v>0</v>
      </c>
      <c r="H26" s="11"/>
    </row>
    <row r="27" spans="1:8" s="1" customFormat="1" ht="15.6">
      <c r="A27" s="11"/>
      <c r="B27" s="12" t="s">
        <v>28</v>
      </c>
      <c r="C27" s="31"/>
      <c r="D27" s="11"/>
      <c r="E27" s="18">
        <f t="shared" si="3"/>
        <v>0</v>
      </c>
      <c r="F27" s="18">
        <f t="shared" si="4"/>
        <v>0</v>
      </c>
      <c r="G27" s="18">
        <f t="shared" si="5"/>
        <v>0</v>
      </c>
      <c r="H27" s="11"/>
    </row>
    <row r="28" spans="1:8" s="1" customFormat="1" ht="24.75" customHeight="1">
      <c r="A28" s="11"/>
      <c r="B28" s="5" t="s">
        <v>31</v>
      </c>
      <c r="C28" s="15">
        <f>SUM(C22:C27)</f>
        <v>0</v>
      </c>
      <c r="D28" s="11"/>
      <c r="E28" s="16"/>
      <c r="F28" s="17"/>
      <c r="G28" s="17"/>
      <c r="H28" s="11"/>
    </row>
    <row r="29" spans="1:8">
      <c r="A29" s="2"/>
      <c r="B29" s="2"/>
      <c r="C29" s="2"/>
      <c r="D29" s="2"/>
      <c r="E29" s="2"/>
      <c r="F29" s="2"/>
      <c r="G29" s="2"/>
      <c r="H29" s="2"/>
    </row>
    <row r="30" spans="1:8">
      <c r="A30" s="2"/>
      <c r="B30" s="2"/>
      <c r="C30" s="2"/>
      <c r="D30" s="2"/>
      <c r="E30" s="2"/>
      <c r="F30" s="2"/>
      <c r="G30" s="2"/>
      <c r="H30" s="2"/>
    </row>
    <row r="31" spans="1:8">
      <c r="A31" s="2"/>
      <c r="B31" s="2"/>
      <c r="C31" s="2"/>
      <c r="D31" s="2"/>
      <c r="E31" s="2"/>
      <c r="F31" s="2"/>
      <c r="G31" s="2"/>
      <c r="H31" s="2"/>
    </row>
  </sheetData>
  <pageMargins left="0.51181102362204722" right="0.51181102362204722" top="0.74803149606299213" bottom="0.7480314960629921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ressup. Licit. i model ofertas</vt:lpstr>
      <vt:lpstr>escandall de costos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Antoni Garcia</dc:creator>
  <cp:keywords/>
  <dc:description/>
  <cp:lastModifiedBy>Madrid Ruiz, Susana</cp:lastModifiedBy>
  <cp:revision/>
  <cp:lastPrinted>2025-09-03T10:50:26Z</cp:lastPrinted>
  <dcterms:created xsi:type="dcterms:W3CDTF">2025-04-22T09:13:36Z</dcterms:created>
  <dcterms:modified xsi:type="dcterms:W3CDTF">2025-09-03T10:50:27Z</dcterms:modified>
  <cp:category/>
  <cp:contentStatus/>
</cp:coreProperties>
</file>